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san Rasheed\Desktop\Amira\Populeostases\"/>
    </mc:Choice>
  </mc:AlternateContent>
  <xr:revisionPtr revIDLastSave="0" documentId="13_ncr:1_{1CED29A6-20DB-49AE-9919-AB3CEFF8DC4A}" xr6:coauthVersionLast="47" xr6:coauthVersionMax="47" xr10:uidLastSave="{00000000-0000-0000-0000-000000000000}"/>
  <bookViews>
    <workbookView xWindow="2412" yWindow="0" windowWidth="19200" windowHeight="12240" xr2:uid="{A6DBD58A-02E4-4A85-94B1-43577D2FEAF8}"/>
  </bookViews>
  <sheets>
    <sheet name="Human Population" sheetId="1" r:id="rId1"/>
    <sheet name="Work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7" i="2" l="1"/>
  <c r="C11" i="2"/>
  <c r="C14" i="2" s="1"/>
  <c r="C15" i="2"/>
  <c r="C13" i="2"/>
  <c r="C19" i="2" s="1"/>
  <c r="C18" i="2" l="1"/>
  <c r="C20" i="2"/>
  <c r="C21" i="2" s="1"/>
  <c r="C13" i="1" s="1"/>
  <c r="C16" i="1" l="1"/>
  <c r="C15" i="1"/>
</calcChain>
</file>

<file path=xl/sharedStrings.xml><?xml version="1.0" encoding="utf-8"?>
<sst xmlns="http://schemas.openxmlformats.org/spreadsheetml/2006/main" count="54" uniqueCount="38">
  <si>
    <t>Hunter/Gatherer</t>
  </si>
  <si>
    <t>Population Estimator</t>
  </si>
  <si>
    <t>Number of animals living with the hunter/gatherers</t>
  </si>
  <si>
    <t>Number of insects living with the hunter/gatherers</t>
  </si>
  <si>
    <t>Number of single celled live entities living with the hunter/gatherers</t>
  </si>
  <si>
    <t>Hunter/Gatherer population estimate</t>
  </si>
  <si>
    <t>Max Number of Leafes on land</t>
  </si>
  <si>
    <t>How much of the plants can be consumed</t>
  </si>
  <si>
    <t>Average weight of a leaf</t>
  </si>
  <si>
    <t>gm</t>
  </si>
  <si>
    <t>Efficiency of Plant &gt; protien</t>
  </si>
  <si>
    <t>Efficiency of meat &gt; protien</t>
  </si>
  <si>
    <t>Average human wight</t>
  </si>
  <si>
    <t>Average animal wieght</t>
  </si>
  <si>
    <t>Average Amoeba Wieght</t>
  </si>
  <si>
    <t>Human weight equivelents of animals</t>
  </si>
  <si>
    <t>Human weight equivelents of amoebas</t>
  </si>
  <si>
    <t>% of Earth inhabitable by Hunter/Gatherers</t>
  </si>
  <si>
    <t>Human omnivor population #</t>
  </si>
  <si>
    <t>Human omnivor population # plus animals</t>
  </si>
  <si>
    <t>Human weight equivelents of insects</t>
  </si>
  <si>
    <t>Average insect weight</t>
  </si>
  <si>
    <t>Human omnivor population # plus animals and Insects</t>
  </si>
  <si>
    <t>Human omnivor population # plus animals, Insects and amoebas</t>
  </si>
  <si>
    <t>Human omnivor population # plus animals, Insects, amoebas and plants</t>
  </si>
  <si>
    <t>Surface of land on Earth</t>
  </si>
  <si>
    <t>KM2</t>
  </si>
  <si>
    <t>Land they can live on</t>
  </si>
  <si>
    <t>Individuals</t>
  </si>
  <si>
    <t>Square KM per indiviual</t>
  </si>
  <si>
    <t>Humans</t>
  </si>
  <si>
    <t>Average seasonality effect</t>
  </si>
  <si>
    <t>Inputs:</t>
  </si>
  <si>
    <t>Results:</t>
  </si>
  <si>
    <t>KM Square</t>
  </si>
  <si>
    <t>Individuals per square KM</t>
  </si>
  <si>
    <r>
      <t xml:space="preserve">(Copyright </t>
    </r>
    <r>
      <rPr>
        <b/>
        <sz val="11"/>
        <color theme="1"/>
        <rFont val="Calibri"/>
        <family val="2"/>
      </rPr>
      <t xml:space="preserve">© </t>
    </r>
    <r>
      <rPr>
        <b/>
        <sz val="11"/>
        <color theme="1"/>
        <rFont val="Calibri"/>
        <family val="2"/>
        <scheme val="minor"/>
      </rPr>
      <t>Hassan Rasheed 2014)</t>
    </r>
  </si>
  <si>
    <t>(Copyright © Hassan Rasheed 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</si>
</sst>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.5"/>
      <color rgb="FF252525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3" fontId="0" fillId="0" borderId="0" xfId="0" applyNumberFormat="1"/>
    <xf numFmtId="3" fontId="2" fillId="0" borderId="0" xfId="0" applyNumberFormat="1" applyFont="1" applyAlignment="1">
      <alignment horizontal="right"/>
    </xf>
    <xf numFmtId="164" fontId="0" fillId="0" borderId="0" xfId="0" applyNumberFormat="1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40D73-6847-46CE-AED8-CC391F510453}">
  <dimension ref="B2:D16"/>
  <sheetViews>
    <sheetView tabSelected="1" workbookViewId="0"/>
  </sheetViews>
  <sheetFormatPr defaultRowHeight="14.4" x14ac:dyDescent="0.3"/>
  <cols>
    <col min="2" max="2" width="56" customWidth="1"/>
    <col min="3" max="3" width="21.77734375" customWidth="1"/>
  </cols>
  <sheetData>
    <row r="2" spans="2:4" ht="28.8" x14ac:dyDescent="0.55000000000000004">
      <c r="B2" s="1" t="s">
        <v>0</v>
      </c>
    </row>
    <row r="3" spans="2:4" ht="28.8" x14ac:dyDescent="0.55000000000000004">
      <c r="B3" s="1" t="s">
        <v>1</v>
      </c>
    </row>
    <row r="4" spans="2:4" x14ac:dyDescent="0.3">
      <c r="B4" s="5" t="s">
        <v>36</v>
      </c>
    </row>
    <row r="6" spans="2:4" ht="21" x14ac:dyDescent="0.4">
      <c r="B6" s="8" t="s">
        <v>32</v>
      </c>
    </row>
    <row r="7" spans="2:4" x14ac:dyDescent="0.3">
      <c r="B7" s="5" t="s">
        <v>2</v>
      </c>
      <c r="C7" s="6">
        <v>100</v>
      </c>
      <c r="D7" s="5" t="s">
        <v>28</v>
      </c>
    </row>
    <row r="8" spans="2:4" x14ac:dyDescent="0.3">
      <c r="B8" s="5" t="s">
        <v>3</v>
      </c>
      <c r="C8" s="6">
        <v>1000000</v>
      </c>
      <c r="D8" s="5" t="s">
        <v>28</v>
      </c>
    </row>
    <row r="9" spans="2:4" x14ac:dyDescent="0.3">
      <c r="B9" s="5" t="s">
        <v>4</v>
      </c>
      <c r="C9" s="6">
        <v>100000000000000</v>
      </c>
      <c r="D9" s="5" t="s">
        <v>28</v>
      </c>
    </row>
    <row r="10" spans="2:4" x14ac:dyDescent="0.3">
      <c r="B10" s="5"/>
      <c r="C10" s="6"/>
      <c r="D10" s="5"/>
    </row>
    <row r="11" spans="2:4" x14ac:dyDescent="0.3">
      <c r="B11" s="5"/>
      <c r="C11" s="6"/>
      <c r="D11" s="5"/>
    </row>
    <row r="12" spans="2:4" ht="21" x14ac:dyDescent="0.4">
      <c r="B12" s="8" t="s">
        <v>33</v>
      </c>
      <c r="C12" s="6"/>
      <c r="D12" s="5"/>
    </row>
    <row r="13" spans="2:4" x14ac:dyDescent="0.3">
      <c r="B13" s="5" t="s">
        <v>5</v>
      </c>
      <c r="C13" s="6">
        <f>Worksheet!C21</f>
        <v>12577652.79514458</v>
      </c>
      <c r="D13" s="5" t="s">
        <v>28</v>
      </c>
    </row>
    <row r="14" spans="2:4" x14ac:dyDescent="0.3">
      <c r="B14" s="5" t="s">
        <v>27</v>
      </c>
      <c r="C14" s="6">
        <f>Worksheet!C1*Worksheet!C2</f>
        <v>28075013.400570497</v>
      </c>
      <c r="D14" s="5" t="s">
        <v>34</v>
      </c>
    </row>
    <row r="15" spans="2:4" x14ac:dyDescent="0.3">
      <c r="B15" s="5" t="s">
        <v>35</v>
      </c>
      <c r="C15" s="7">
        <f>C13/C14</f>
        <v>0.44800166666666658</v>
      </c>
      <c r="D15" s="5" t="s">
        <v>28</v>
      </c>
    </row>
    <row r="16" spans="2:4" x14ac:dyDescent="0.3">
      <c r="B16" s="5" t="s">
        <v>29</v>
      </c>
      <c r="C16" s="7">
        <f>C14/C13</f>
        <v>2.2321345530708596</v>
      </c>
      <c r="D16" s="5" t="s">
        <v>34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44C7-5EBD-4DF2-8FCF-F06753A37F1F}">
  <dimension ref="A1:D25"/>
  <sheetViews>
    <sheetView workbookViewId="0">
      <selection activeCell="A27" sqref="A27"/>
    </sheetView>
  </sheetViews>
  <sheetFormatPr defaultRowHeight="14.4" x14ac:dyDescent="0.3"/>
  <cols>
    <col min="1" max="1" width="58.21875" customWidth="1"/>
    <col min="3" max="3" width="38.33203125" customWidth="1"/>
    <col min="4" max="4" width="14.109375" customWidth="1"/>
  </cols>
  <sheetData>
    <row r="1" spans="1:4" x14ac:dyDescent="0.3">
      <c r="A1" t="s">
        <v>25</v>
      </c>
      <c r="C1">
        <v>148939063.13299999</v>
      </c>
      <c r="D1" t="s">
        <v>26</v>
      </c>
    </row>
    <row r="2" spans="1:4" x14ac:dyDescent="0.3">
      <c r="A2" t="s">
        <v>17</v>
      </c>
      <c r="C2">
        <v>0.1885</v>
      </c>
    </row>
    <row r="3" spans="1:4" x14ac:dyDescent="0.3">
      <c r="A3" t="s">
        <v>6</v>
      </c>
      <c r="C3" s="2">
        <v>1.4037506700285248E+18</v>
      </c>
    </row>
    <row r="4" spans="1:4" x14ac:dyDescent="0.3">
      <c r="A4" t="s">
        <v>7</v>
      </c>
      <c r="C4">
        <v>0.4</v>
      </c>
    </row>
    <row r="5" spans="1:4" x14ac:dyDescent="0.3">
      <c r="A5" t="s">
        <v>31</v>
      </c>
      <c r="C5">
        <v>0.75</v>
      </c>
    </row>
    <row r="6" spans="1:4" x14ac:dyDescent="0.3">
      <c r="A6" t="s">
        <v>8</v>
      </c>
      <c r="C6">
        <v>5</v>
      </c>
      <c r="D6" t="s">
        <v>9</v>
      </c>
    </row>
    <row r="7" spans="1:4" x14ac:dyDescent="0.3">
      <c r="A7" t="s">
        <v>10</v>
      </c>
      <c r="C7">
        <v>6.6666666666666666E-2</v>
      </c>
    </row>
    <row r="8" spans="1:4" x14ac:dyDescent="0.3">
      <c r="A8" t="s">
        <v>11</v>
      </c>
      <c r="C8">
        <v>0.15</v>
      </c>
    </row>
    <row r="9" spans="1:4" x14ac:dyDescent="0.3">
      <c r="A9" t="s">
        <v>12</v>
      </c>
      <c r="C9">
        <v>62000</v>
      </c>
      <c r="D9" t="s">
        <v>9</v>
      </c>
    </row>
    <row r="10" spans="1:4" x14ac:dyDescent="0.3">
      <c r="A10" t="s">
        <v>13</v>
      </c>
      <c r="C10">
        <v>62000</v>
      </c>
      <c r="D10" t="s">
        <v>9</v>
      </c>
    </row>
    <row r="11" spans="1:4" x14ac:dyDescent="0.3">
      <c r="A11" t="s">
        <v>14</v>
      </c>
      <c r="C11">
        <f>1.5*10^-9</f>
        <v>1.5000000000000002E-9</v>
      </c>
      <c r="D11" t="s">
        <v>9</v>
      </c>
    </row>
    <row r="12" spans="1:4" x14ac:dyDescent="0.3">
      <c r="A12" t="s">
        <v>21</v>
      </c>
      <c r="C12">
        <v>5</v>
      </c>
      <c r="D12" t="s">
        <v>9</v>
      </c>
    </row>
    <row r="13" spans="1:4" x14ac:dyDescent="0.3">
      <c r="A13" t="s">
        <v>15</v>
      </c>
      <c r="C13">
        <f>C10*'Human Population'!C7/Worksheet!C9</f>
        <v>100</v>
      </c>
      <c r="D13" t="s">
        <v>30</v>
      </c>
    </row>
    <row r="14" spans="1:4" x14ac:dyDescent="0.3">
      <c r="A14" t="s">
        <v>16</v>
      </c>
      <c r="C14" s="2">
        <f>C11*'Human Population'!C9/Worksheet!C9</f>
        <v>2.4193548387096779</v>
      </c>
      <c r="D14" t="s">
        <v>30</v>
      </c>
    </row>
    <row r="15" spans="1:4" x14ac:dyDescent="0.3">
      <c r="A15" t="s">
        <v>20</v>
      </c>
      <c r="C15" s="2">
        <f>'Human Population'!C8*Worksheet!C12/Worksheet!C9</f>
        <v>80.645161290322577</v>
      </c>
      <c r="D15" t="s">
        <v>30</v>
      </c>
    </row>
    <row r="17" spans="1:4" x14ac:dyDescent="0.3">
      <c r="A17" t="s">
        <v>18</v>
      </c>
      <c r="C17" s="2">
        <f>((C3*C4*C5*C6*C7/C9)+(C3*C4*C5*C6*C7*C8/C9))*C2</f>
        <v>490803308863.60242</v>
      </c>
      <c r="D17" t="s">
        <v>30</v>
      </c>
    </row>
    <row r="18" spans="1:4" x14ac:dyDescent="0.3">
      <c r="A18" t="s">
        <v>19</v>
      </c>
      <c r="C18" s="2">
        <f>((C3*C4*C5*C6*C7/(C9*C13))+(C3*C4*C5*C6*C7*C8/(C9*C13)))*C2</f>
        <v>4908033088.6360235</v>
      </c>
      <c r="D18" t="s">
        <v>30</v>
      </c>
    </row>
    <row r="19" spans="1:4" x14ac:dyDescent="0.3">
      <c r="A19" t="s">
        <v>22</v>
      </c>
      <c r="C19" s="2">
        <f>((C3*C4*C5*C6*C7/(C9*C13*C15))+(C3*C4*C5*C6*C7*C8/(C9*C13*C15)))*C2</f>
        <v>60859610.29908669</v>
      </c>
      <c r="D19" t="s">
        <v>30</v>
      </c>
    </row>
    <row r="20" spans="1:4" x14ac:dyDescent="0.3">
      <c r="A20" t="s">
        <v>23</v>
      </c>
      <c r="C20" s="2">
        <f>((C3*C4*C5*C6*C7/(C9*C13*C15*C14))+(C3*C4*C5*C6*C7*C8/(C9*C13*C15*C14)))*C2</f>
        <v>25155305.590289161</v>
      </c>
      <c r="D20" t="s">
        <v>30</v>
      </c>
    </row>
    <row r="21" spans="1:4" x14ac:dyDescent="0.3">
      <c r="A21" t="s">
        <v>24</v>
      </c>
      <c r="C21" s="2">
        <f>C20/2</f>
        <v>12577652.79514458</v>
      </c>
      <c r="D21" t="s">
        <v>30</v>
      </c>
    </row>
    <row r="24" spans="1:4" x14ac:dyDescent="0.3">
      <c r="A24" t="s">
        <v>37</v>
      </c>
      <c r="D24" s="3"/>
    </row>
    <row r="25" spans="1:4" x14ac:dyDescent="0.3">
      <c r="D25" s="4"/>
    </row>
  </sheetData>
  <sheetProtection algorithmName="SHA-512" hashValue="midnJ6pS0TmJRVHNywC+Ao/8blL/flTL7qpodLJ+fcF5CUkrZTXx9yehJ7y49igQKFNXgTS0EqP/swVGIksgwA==" saltValue="Mehn4itssjLzyTJ+XVnKF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Human Population</vt:lpstr>
      <vt:lpstr>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Hassan Rasheed</dc:creator>
  <cp:lastModifiedBy>Hassan Rasheed</cp:lastModifiedBy>
  <dcterms:created xsi:type="dcterms:W3CDTF">2023-07-12T01:04:35Z</dcterms:created>
  <dcterms:modified xsi:type="dcterms:W3CDTF">2024-02-17T08:21:14Z</dcterms:modified>
</cp:coreProperties>
</file>